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8" i="1" l="1"/>
  <c r="C130" i="1"/>
  <c r="C121" i="1"/>
  <c r="H39" i="1"/>
  <c r="H42" i="1"/>
  <c r="H55" i="1"/>
  <c r="H49" i="1"/>
  <c r="H29" i="1"/>
  <c r="H18" i="1"/>
  <c r="H25" i="1" l="1"/>
  <c r="H33" i="1"/>
  <c r="H59" i="1"/>
  <c r="H15" i="1"/>
  <c r="H37" i="1" l="1"/>
  <c r="H22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<sst xmlns="http://schemas.openxmlformats.org/spreadsheetml/2006/main" count="204" uniqueCount="138">
  <si>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</si>
  <si>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</si>
  <si>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</si>
  <si>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</si>
  <si>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</si>
  <si>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</si>
  <si>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</si>
  <si>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</si>
  <si>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</si>
  <si>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</si>
  <si>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</si>
  <si>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</si>
  <si>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</si>
  <si>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</si>
  <si>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</si>
  <si>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</si>
  <si>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</si>
  <si>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</si>
  <si>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</si>
  <si>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</si>
  <si>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</si>
  <si>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</si>
  <si>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</si>
  <si>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</si>
  <si>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</si>
  <si>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</si>
  <si>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</si>
  <si>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</si>
  <si>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</si>
  <si>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</si>
  <si>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</si>
  <si>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05.12.2024 </t>
  </si>
  <si>
    <t>Primljena i neutrošena participacija od 05.12.2024</t>
  </si>
  <si>
    <t xml:space="preserve">Dana 05.12.2024.godine Dom zdravlja Požarevac je izvršio plaćanje prema dobavljačima: </t>
  </si>
  <si>
    <t>AUTO SERVIS DULE</t>
  </si>
  <si>
    <t>MT:S TELEKOM SRBIJA 062</t>
  </si>
  <si>
    <t>MT:S TELEKOM SRBIJA 065</t>
  </si>
  <si>
    <t>MT:S TELEKOM SRBIJA 012</t>
  </si>
  <si>
    <t>PAPIRDOL</t>
  </si>
  <si>
    <t>AUTO- MIRKOS</t>
  </si>
  <si>
    <t>JKP VODOVOD I KANALIZACIJA</t>
  </si>
  <si>
    <t>JKP KOMUNALNE SLUŽBE</t>
  </si>
  <si>
    <t>LAVIJA</t>
  </si>
  <si>
    <t>SBB</t>
  </si>
  <si>
    <t>TS HEMIJA</t>
  </si>
  <si>
    <t>TEHNOMARKET</t>
  </si>
  <si>
    <t>JP PTT SAOBRAĆAJ</t>
  </si>
  <si>
    <t>ORION TELEKOM</t>
  </si>
  <si>
    <t>MEDICINSKI FAKULTET</t>
  </si>
  <si>
    <t>ELEKTROLUKS-012</t>
  </si>
  <si>
    <t>ŠILER</t>
  </si>
  <si>
    <t>STIG CENTAR</t>
  </si>
  <si>
    <t>AUTO CENTAR TOPLICA</t>
  </si>
  <si>
    <t>ELPING S.A.</t>
  </si>
  <si>
    <t>RAZVIGOR</t>
  </si>
  <si>
    <t>VIN- AUTO</t>
  </si>
  <si>
    <t>AQVA MARIJA</t>
  </si>
  <si>
    <t>ZR ALEKSANDAR TOŠIĆ</t>
  </si>
  <si>
    <t>FAMILY KALČIĆ</t>
  </si>
  <si>
    <t>MV ELEKTRO Z.T.R.</t>
  </si>
  <si>
    <t>NEODENT</t>
  </si>
  <si>
    <t>MOBIDENT JOSIP KOSKA</t>
  </si>
  <si>
    <t>NEO YU_DENT</t>
  </si>
  <si>
    <t>PRINT SR</t>
  </si>
  <si>
    <t>NIS AD</t>
  </si>
  <si>
    <t>TE KO</t>
  </si>
  <si>
    <t>TOPLIFIKACIJA JP</t>
  </si>
  <si>
    <t>132/2024</t>
  </si>
  <si>
    <t>51-276-062-1383365</t>
  </si>
  <si>
    <t>43-276-065-1383366</t>
  </si>
  <si>
    <t>96-276-012-1383367</t>
  </si>
  <si>
    <t>2402295</t>
  </si>
  <si>
    <t>2402364</t>
  </si>
  <si>
    <t>24-40-2685</t>
  </si>
  <si>
    <t>24-40-2259</t>
  </si>
  <si>
    <t>24-40-2686</t>
  </si>
  <si>
    <t>24-3023-020898</t>
  </si>
  <si>
    <t>24-3023-021896</t>
  </si>
  <si>
    <t>24-3023-021959</t>
  </si>
  <si>
    <t>24-3023-021686</t>
  </si>
  <si>
    <t>24-3023-021741</t>
  </si>
  <si>
    <t>24-3023-020726</t>
  </si>
  <si>
    <t>24-3023-020161</t>
  </si>
  <si>
    <t>1846624</t>
  </si>
  <si>
    <t>1846524</t>
  </si>
  <si>
    <t>1846424</t>
  </si>
  <si>
    <t>1770624</t>
  </si>
  <si>
    <t>1770524</t>
  </si>
  <si>
    <t>1770424</t>
  </si>
  <si>
    <t>1770324</t>
  </si>
  <si>
    <t>1153/2024</t>
  </si>
  <si>
    <t>9082727382</t>
  </si>
  <si>
    <t>9082230821</t>
  </si>
  <si>
    <t>9082412467</t>
  </si>
  <si>
    <t>24-POS-01900</t>
  </si>
  <si>
    <t>24-POS-01882</t>
  </si>
  <si>
    <t>24-POS-01801</t>
  </si>
  <si>
    <t>IF24-0652</t>
  </si>
  <si>
    <t>240002105113</t>
  </si>
  <si>
    <t>UGF1031/24-1787</t>
  </si>
  <si>
    <t>15-277-012-1416131</t>
  </si>
  <si>
    <t>755-009334</t>
  </si>
  <si>
    <t>755-009335</t>
  </si>
  <si>
    <t>FA-1680-0/24</t>
  </si>
  <si>
    <t>24-RN0020000702</t>
  </si>
  <si>
    <t>1372022</t>
  </si>
  <si>
    <t>IF24-0654</t>
  </si>
  <si>
    <t>IF24-0653</t>
  </si>
  <si>
    <t>IF24-0617</t>
  </si>
  <si>
    <t>IF24-0616</t>
  </si>
  <si>
    <t>1132/2024</t>
  </si>
  <si>
    <t>345/24</t>
  </si>
  <si>
    <t>102-24</t>
  </si>
  <si>
    <t>IF24-0030</t>
  </si>
  <si>
    <t>IF24-0031</t>
  </si>
  <si>
    <t>IF24-0027</t>
  </si>
  <si>
    <t>IF24-0034</t>
  </si>
  <si>
    <t>IF24-0029</t>
  </si>
  <si>
    <t>IF24-0032</t>
  </si>
  <si>
    <t>IF24-0033</t>
  </si>
  <si>
    <t>24-POS-16296</t>
  </si>
  <si>
    <t>223/2024</t>
  </si>
  <si>
    <t>24-RN011000163</t>
  </si>
  <si>
    <t>13964</t>
  </si>
  <si>
    <t>2024-14271</t>
  </si>
  <si>
    <t>144/24</t>
  </si>
  <si>
    <t>2278/24</t>
  </si>
  <si>
    <t>2279/24</t>
  </si>
  <si>
    <t>2347/24</t>
  </si>
  <si>
    <t>2346/24</t>
  </si>
  <si>
    <t>580/16150</t>
  </si>
  <si>
    <t>9005842917</t>
  </si>
  <si>
    <t>TEKO41696/4/2024/501</t>
  </si>
  <si>
    <t>OG2/2024-4885</t>
  </si>
  <si>
    <t>OG2/2024-4886</t>
  </si>
  <si>
    <t>UKUPNO MATERIJALNI TROŠKOVI- PRIMARNA</t>
  </si>
  <si>
    <t>UKUPNO MATERIJALNI TROŠKOVI- ZUBNO</t>
  </si>
  <si>
    <t>UKUPNO ENERGENTI 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</si>
</sst>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Border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4" fontId="10" fillId="0" borderId="1" xfId="0" applyNumberFormat="1" applyFont="1" applyBorder="1"/>
    <xf numFmtId="4" fontId="7" fillId="0" borderId="1" xfId="0" applyNumberFormat="1" applyFont="1" applyBorder="1"/>
    <xf numFmtId="49" fontId="7" fillId="0" borderId="1" xfId="0" applyNumberFormat="1" applyFont="1" applyBorder="1"/>
    <xf numFmtId="49" fontId="9" fillId="0" borderId="1" xfId="2" applyNumberFormat="1" applyFont="1" applyFill="1" applyBorder="1"/>
    <xf numFmtId="4" fontId="11" fillId="0" borderId="1" xfId="2" applyNumberFormat="1" applyFont="1" applyFill="1" applyBorder="1"/>
    <xf numFmtId="4" fontId="11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8"/>
  <sheetViews>
    <sheetView tabSelected="1" topLeftCell="B1" zoomScaleNormal="100" workbookViewId="0">
      <selection activeCell="B139" sqref="B13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45631</v>
      </c>
      <c r="H12" s="12">
        <v>3835852.07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45631</v>
      </c>
      <c r="H13" s="1">
        <f>H14+H30-H38-H52</f>
        <v>567444.55000000435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45631</v>
      </c>
      <c r="H14" s="2">
        <f>SUM(H15:H29)</f>
        <v>3248027.760000004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500+35447469.14+1068.27-35447469.14+5292.69</f>
        <v>6860.9600000032779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+20500.6+1795168.08-10000-1786585.32</f>
        <v>19791.980000000447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1114558.75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</f>
        <v>1585880.85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431544.75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</f>
        <v>70745.030000000217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45631</v>
      </c>
      <c r="H30" s="2">
        <f>H31+H32+H33+H34+H36+H37+H35</f>
        <v>306324.75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</f>
        <v>277872.75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</f>
        <v>28452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45631</v>
      </c>
      <c r="H38" s="3">
        <f>SUM(H39:H51)</f>
        <v>2721510.1399999997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f>1068.27+5292.69</f>
        <v>6360.9599999999991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f>2232.25</f>
        <v>2232.25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1114558.75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1310047.98+108750+179131.43+428.77</f>
        <v>1598358.18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45631</v>
      </c>
      <c r="H52" s="3">
        <f>SUM(H53:H58)</f>
        <v>265397.81999999995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f>211438.8+10936.36+43022.66</f>
        <v>265397.81999999995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45631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</f>
        <v>727344.31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1294788.8600000045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7">
        <v>11140</v>
      </c>
      <c r="D65" s="58" t="s">
        <v>67</v>
      </c>
    </row>
    <row r="66" spans="2:4" x14ac:dyDescent="0.25">
      <c r="B66" s="55" t="s">
        <v>35</v>
      </c>
      <c r="C66" s="57">
        <v>142221.48000000001</v>
      </c>
      <c r="D66" s="58" t="s">
        <v>68</v>
      </c>
    </row>
    <row r="67" spans="2:4" x14ac:dyDescent="0.25">
      <c r="B67" s="55" t="s">
        <v>36</v>
      </c>
      <c r="C67" s="57">
        <v>11394</v>
      </c>
      <c r="D67" s="58" t="s">
        <v>69</v>
      </c>
    </row>
    <row r="68" spans="2:4" x14ac:dyDescent="0.25">
      <c r="B68" s="55" t="s">
        <v>37</v>
      </c>
      <c r="C68" s="57">
        <v>5700</v>
      </c>
      <c r="D68" s="58" t="s">
        <v>70</v>
      </c>
    </row>
    <row r="69" spans="2:4" x14ac:dyDescent="0.25">
      <c r="B69" s="55" t="s">
        <v>38</v>
      </c>
      <c r="C69" s="57">
        <v>31537.200000000001</v>
      </c>
      <c r="D69" s="58" t="s">
        <v>71</v>
      </c>
    </row>
    <row r="70" spans="2:4" x14ac:dyDescent="0.25">
      <c r="B70" s="55" t="s">
        <v>38</v>
      </c>
      <c r="C70" s="57">
        <v>26400</v>
      </c>
      <c r="D70" s="58" t="s">
        <v>72</v>
      </c>
    </row>
    <row r="71" spans="2:4" x14ac:dyDescent="0.25">
      <c r="B71" s="55" t="s">
        <v>39</v>
      </c>
      <c r="C71" s="57">
        <v>3626.94</v>
      </c>
      <c r="D71" s="58" t="s">
        <v>73</v>
      </c>
    </row>
    <row r="72" spans="2:4" x14ac:dyDescent="0.25">
      <c r="B72" s="55" t="s">
        <v>39</v>
      </c>
      <c r="C72" s="57">
        <v>3626.94</v>
      </c>
      <c r="D72" s="58" t="s">
        <v>74</v>
      </c>
    </row>
    <row r="73" spans="2:4" x14ac:dyDescent="0.25">
      <c r="B73" s="55" t="s">
        <v>39</v>
      </c>
      <c r="C73" s="57">
        <v>3626.94</v>
      </c>
      <c r="D73" s="58" t="s">
        <v>75</v>
      </c>
    </row>
    <row r="74" spans="2:4" x14ac:dyDescent="0.25">
      <c r="B74" s="55" t="s">
        <v>40</v>
      </c>
      <c r="C74" s="57">
        <v>284.63</v>
      </c>
      <c r="D74" s="58" t="s">
        <v>76</v>
      </c>
    </row>
    <row r="75" spans="2:4" x14ac:dyDescent="0.25">
      <c r="B75" s="55" t="s">
        <v>40</v>
      </c>
      <c r="C75" s="57">
        <v>5438.24</v>
      </c>
      <c r="D75" s="58" t="s">
        <v>77</v>
      </c>
    </row>
    <row r="76" spans="2:4" x14ac:dyDescent="0.25">
      <c r="B76" s="55" t="s">
        <v>40</v>
      </c>
      <c r="C76" s="57">
        <v>14371.16</v>
      </c>
      <c r="D76" s="58" t="s">
        <v>78</v>
      </c>
    </row>
    <row r="77" spans="2:4" x14ac:dyDescent="0.25">
      <c r="B77" s="55" t="s">
        <v>40</v>
      </c>
      <c r="C77" s="57">
        <v>44262.080000000002</v>
      </c>
      <c r="D77" s="58" t="s">
        <v>79</v>
      </c>
    </row>
    <row r="78" spans="2:4" x14ac:dyDescent="0.25">
      <c r="B78" s="55" t="s">
        <v>40</v>
      </c>
      <c r="C78" s="57">
        <v>30690.91</v>
      </c>
      <c r="D78" s="58" t="s">
        <v>80</v>
      </c>
    </row>
    <row r="79" spans="2:4" x14ac:dyDescent="0.25">
      <c r="B79" s="55" t="s">
        <v>40</v>
      </c>
      <c r="C79" s="57">
        <v>2861.44</v>
      </c>
      <c r="D79" s="58" t="s">
        <v>81</v>
      </c>
    </row>
    <row r="80" spans="2:4" x14ac:dyDescent="0.25">
      <c r="B80" s="55" t="s">
        <v>40</v>
      </c>
      <c r="C80" s="57">
        <v>35329.160000000003</v>
      </c>
      <c r="D80" s="58" t="s">
        <v>82</v>
      </c>
    </row>
    <row r="81" spans="2:4" x14ac:dyDescent="0.25">
      <c r="B81" s="55" t="s">
        <v>41</v>
      </c>
      <c r="C81" s="57">
        <v>667.92</v>
      </c>
      <c r="D81" s="58" t="s">
        <v>83</v>
      </c>
    </row>
    <row r="82" spans="2:4" x14ac:dyDescent="0.25">
      <c r="B82" s="55" t="s">
        <v>41</v>
      </c>
      <c r="C82" s="57">
        <v>12351.68</v>
      </c>
      <c r="D82" s="58" t="s">
        <v>84</v>
      </c>
    </row>
    <row r="83" spans="2:4" x14ac:dyDescent="0.25">
      <c r="B83" s="55" t="s">
        <v>41</v>
      </c>
      <c r="C83" s="57">
        <v>261.36</v>
      </c>
      <c r="D83" s="58" t="s">
        <v>85</v>
      </c>
    </row>
    <row r="84" spans="2:4" x14ac:dyDescent="0.25">
      <c r="B84" s="55" t="s">
        <v>41</v>
      </c>
      <c r="C84" s="57">
        <v>396.88</v>
      </c>
      <c r="D84" s="58" t="s">
        <v>86</v>
      </c>
    </row>
    <row r="85" spans="2:4" x14ac:dyDescent="0.25">
      <c r="B85" s="55" t="s">
        <v>41</v>
      </c>
      <c r="C85" s="57">
        <v>52272</v>
      </c>
      <c r="D85" s="58" t="s">
        <v>87</v>
      </c>
    </row>
    <row r="86" spans="2:4" x14ac:dyDescent="0.25">
      <c r="B86" s="55" t="s">
        <v>41</v>
      </c>
      <c r="C86" s="57">
        <v>31944</v>
      </c>
      <c r="D86" s="58" t="s">
        <v>88</v>
      </c>
    </row>
    <row r="87" spans="2:4" x14ac:dyDescent="0.25">
      <c r="B87" s="55" t="s">
        <v>41</v>
      </c>
      <c r="C87" s="57">
        <v>52756</v>
      </c>
      <c r="D87" s="58" t="s">
        <v>89</v>
      </c>
    </row>
    <row r="88" spans="2:4" x14ac:dyDescent="0.25">
      <c r="B88" s="55" t="s">
        <v>42</v>
      </c>
      <c r="C88" s="57">
        <v>61200</v>
      </c>
      <c r="D88" s="58" t="s">
        <v>90</v>
      </c>
    </row>
    <row r="89" spans="2:4" x14ac:dyDescent="0.25">
      <c r="B89" s="55" t="s">
        <v>43</v>
      </c>
      <c r="C89" s="57">
        <v>5838</v>
      </c>
      <c r="D89" s="58" t="s">
        <v>91</v>
      </c>
    </row>
    <row r="90" spans="2:4" x14ac:dyDescent="0.25">
      <c r="B90" s="55" t="s">
        <v>43</v>
      </c>
      <c r="C90" s="57">
        <v>1949</v>
      </c>
      <c r="D90" s="58" t="s">
        <v>92</v>
      </c>
    </row>
    <row r="91" spans="2:4" x14ac:dyDescent="0.25">
      <c r="B91" s="55" t="s">
        <v>43</v>
      </c>
      <c r="C91" s="57">
        <v>4758</v>
      </c>
      <c r="D91" s="58" t="s">
        <v>93</v>
      </c>
    </row>
    <row r="92" spans="2:4" x14ac:dyDescent="0.25">
      <c r="B92" s="55" t="s">
        <v>44</v>
      </c>
      <c r="C92" s="57">
        <v>7000</v>
      </c>
      <c r="D92" s="58" t="s">
        <v>94</v>
      </c>
    </row>
    <row r="93" spans="2:4" x14ac:dyDescent="0.25">
      <c r="B93" s="55" t="s">
        <v>44</v>
      </c>
      <c r="C93" s="57">
        <v>49840</v>
      </c>
      <c r="D93" s="58" t="s">
        <v>95</v>
      </c>
    </row>
    <row r="94" spans="2:4" x14ac:dyDescent="0.25">
      <c r="B94" s="55" t="s">
        <v>44</v>
      </c>
      <c r="C94" s="57">
        <v>18960</v>
      </c>
      <c r="D94" s="58" t="s">
        <v>96</v>
      </c>
    </row>
    <row r="95" spans="2:4" x14ac:dyDescent="0.25">
      <c r="B95" s="55" t="s">
        <v>45</v>
      </c>
      <c r="C95" s="57">
        <v>3600</v>
      </c>
      <c r="D95" s="58" t="s">
        <v>97</v>
      </c>
    </row>
    <row r="96" spans="2:4" x14ac:dyDescent="0.25">
      <c r="B96" s="55" t="s">
        <v>46</v>
      </c>
      <c r="C96" s="57">
        <v>36402</v>
      </c>
      <c r="D96" s="58" t="s">
        <v>98</v>
      </c>
    </row>
    <row r="97" spans="2:4" x14ac:dyDescent="0.25">
      <c r="B97" s="55" t="s">
        <v>47</v>
      </c>
      <c r="C97" s="57">
        <v>1798.8</v>
      </c>
      <c r="D97" s="58" t="s">
        <v>99</v>
      </c>
    </row>
    <row r="98" spans="2:4" x14ac:dyDescent="0.25">
      <c r="B98" s="55" t="s">
        <v>37</v>
      </c>
      <c r="C98" s="57">
        <v>25425.22</v>
      </c>
      <c r="D98" s="58" t="s">
        <v>100</v>
      </c>
    </row>
    <row r="99" spans="2:4" x14ac:dyDescent="0.25">
      <c r="B99" s="55" t="s">
        <v>48</v>
      </c>
      <c r="C99" s="57">
        <v>180000</v>
      </c>
      <c r="D99" s="58" t="s">
        <v>101</v>
      </c>
    </row>
    <row r="100" spans="2:4" x14ac:dyDescent="0.25">
      <c r="B100" s="55" t="s">
        <v>48</v>
      </c>
      <c r="C100" s="57">
        <v>180000</v>
      </c>
      <c r="D100" s="58" t="s">
        <v>102</v>
      </c>
    </row>
    <row r="101" spans="2:4" x14ac:dyDescent="0.25">
      <c r="B101" s="55" t="s">
        <v>49</v>
      </c>
      <c r="C101" s="57">
        <v>16000</v>
      </c>
      <c r="D101" s="58" t="s">
        <v>103</v>
      </c>
    </row>
    <row r="102" spans="2:4" x14ac:dyDescent="0.25">
      <c r="B102" s="55" t="s">
        <v>50</v>
      </c>
      <c r="C102" s="57">
        <v>78006</v>
      </c>
      <c r="D102" s="58" t="s">
        <v>104</v>
      </c>
    </row>
    <row r="103" spans="2:4" x14ac:dyDescent="0.25">
      <c r="B103" s="55" t="s">
        <v>51</v>
      </c>
      <c r="C103" s="57">
        <v>4500</v>
      </c>
      <c r="D103" s="58" t="s">
        <v>105</v>
      </c>
    </row>
    <row r="104" spans="2:4" x14ac:dyDescent="0.25">
      <c r="B104" s="55" t="s">
        <v>45</v>
      </c>
      <c r="C104" s="57">
        <v>1500</v>
      </c>
      <c r="D104" s="58" t="s">
        <v>106</v>
      </c>
    </row>
    <row r="105" spans="2:4" x14ac:dyDescent="0.25">
      <c r="B105" s="55" t="s">
        <v>45</v>
      </c>
      <c r="C105" s="57">
        <v>2200</v>
      </c>
      <c r="D105" s="58" t="s">
        <v>107</v>
      </c>
    </row>
    <row r="106" spans="2:4" x14ac:dyDescent="0.25">
      <c r="B106" s="55" t="s">
        <v>45</v>
      </c>
      <c r="C106" s="57">
        <v>3400</v>
      </c>
      <c r="D106" s="58" t="s">
        <v>108</v>
      </c>
    </row>
    <row r="107" spans="2:4" x14ac:dyDescent="0.25">
      <c r="B107" s="55" t="s">
        <v>45</v>
      </c>
      <c r="C107" s="57">
        <v>2400</v>
      </c>
      <c r="D107" s="58" t="s">
        <v>109</v>
      </c>
    </row>
    <row r="108" spans="2:4" x14ac:dyDescent="0.25">
      <c r="B108" s="55" t="s">
        <v>52</v>
      </c>
      <c r="C108" s="57">
        <v>8040</v>
      </c>
      <c r="D108" s="58" t="s">
        <v>110</v>
      </c>
    </row>
    <row r="109" spans="2:4" x14ac:dyDescent="0.25">
      <c r="B109" s="55" t="s">
        <v>53</v>
      </c>
      <c r="C109" s="57">
        <v>28000</v>
      </c>
      <c r="D109" s="58" t="s">
        <v>111</v>
      </c>
    </row>
    <row r="110" spans="2:4" x14ac:dyDescent="0.25">
      <c r="B110" s="55" t="s">
        <v>54</v>
      </c>
      <c r="C110" s="57">
        <v>8000</v>
      </c>
      <c r="D110" s="58" t="s">
        <v>112</v>
      </c>
    </row>
    <row r="111" spans="2:4" x14ac:dyDescent="0.25">
      <c r="B111" s="55" t="s">
        <v>55</v>
      </c>
      <c r="C111" s="57">
        <v>5000</v>
      </c>
      <c r="D111" s="58" t="s">
        <v>113</v>
      </c>
    </row>
    <row r="112" spans="2:4" x14ac:dyDescent="0.25">
      <c r="B112" s="55" t="s">
        <v>55</v>
      </c>
      <c r="C112" s="57">
        <v>500</v>
      </c>
      <c r="D112" s="58" t="s">
        <v>114</v>
      </c>
    </row>
    <row r="113" spans="2:4" x14ac:dyDescent="0.25">
      <c r="B113" s="55" t="s">
        <v>55</v>
      </c>
      <c r="C113" s="57">
        <v>6000</v>
      </c>
      <c r="D113" s="58" t="s">
        <v>115</v>
      </c>
    </row>
    <row r="114" spans="2:4" x14ac:dyDescent="0.25">
      <c r="B114" s="55" t="s">
        <v>55</v>
      </c>
      <c r="C114" s="57">
        <v>2000</v>
      </c>
      <c r="D114" s="58" t="s">
        <v>116</v>
      </c>
    </row>
    <row r="115" spans="2:4" x14ac:dyDescent="0.25">
      <c r="B115" s="55" t="s">
        <v>55</v>
      </c>
      <c r="C115" s="57">
        <v>10000</v>
      </c>
      <c r="D115" s="58" t="s">
        <v>117</v>
      </c>
    </row>
    <row r="116" spans="2:4" x14ac:dyDescent="0.25">
      <c r="B116" s="55" t="s">
        <v>55</v>
      </c>
      <c r="C116" s="57">
        <v>2000</v>
      </c>
      <c r="D116" s="58" t="s">
        <v>118</v>
      </c>
    </row>
    <row r="117" spans="2:4" x14ac:dyDescent="0.25">
      <c r="B117" s="55" t="s">
        <v>55</v>
      </c>
      <c r="C117" s="57">
        <v>10000</v>
      </c>
      <c r="D117" s="58" t="s">
        <v>119</v>
      </c>
    </row>
    <row r="118" spans="2:4" x14ac:dyDescent="0.25">
      <c r="B118" s="55" t="s">
        <v>56</v>
      </c>
      <c r="C118" s="57">
        <v>9300</v>
      </c>
      <c r="D118" s="58" t="s">
        <v>120</v>
      </c>
    </row>
    <row r="119" spans="2:4" x14ac:dyDescent="0.25">
      <c r="B119" s="55" t="s">
        <v>57</v>
      </c>
      <c r="C119" s="57">
        <v>11640</v>
      </c>
      <c r="D119" s="58" t="s">
        <v>121</v>
      </c>
    </row>
    <row r="120" spans="2:4" x14ac:dyDescent="0.25">
      <c r="B120" s="55" t="s">
        <v>58</v>
      </c>
      <c r="C120" s="57">
        <v>1630</v>
      </c>
      <c r="D120" s="58" t="s">
        <v>122</v>
      </c>
    </row>
    <row r="121" spans="2:4" x14ac:dyDescent="0.25">
      <c r="B121" s="64" t="s">
        <v>135</v>
      </c>
      <c r="C121" s="59">
        <f>SUM(C65:C120)</f>
        <v>1310047.98</v>
      </c>
      <c r="D121" s="58"/>
    </row>
    <row r="122" spans="2:4" x14ac:dyDescent="0.25">
      <c r="B122" s="56" t="s">
        <v>56</v>
      </c>
      <c r="C122" s="60">
        <v>580</v>
      </c>
      <c r="D122" s="61" t="s">
        <v>120</v>
      </c>
    </row>
    <row r="123" spans="2:4" x14ac:dyDescent="0.25">
      <c r="B123" s="56" t="s">
        <v>59</v>
      </c>
      <c r="C123" s="60">
        <v>2500</v>
      </c>
      <c r="D123" s="61" t="s">
        <v>123</v>
      </c>
    </row>
    <row r="124" spans="2:4" x14ac:dyDescent="0.25">
      <c r="B124" s="56" t="s">
        <v>60</v>
      </c>
      <c r="C124" s="60">
        <v>31740</v>
      </c>
      <c r="D124" s="61" t="s">
        <v>124</v>
      </c>
    </row>
    <row r="125" spans="2:4" x14ac:dyDescent="0.25">
      <c r="B125" s="56" t="s">
        <v>61</v>
      </c>
      <c r="C125" s="60">
        <v>7150</v>
      </c>
      <c r="D125" s="61" t="s">
        <v>125</v>
      </c>
    </row>
    <row r="126" spans="2:4" x14ac:dyDescent="0.25">
      <c r="B126" s="56" t="s">
        <v>62</v>
      </c>
      <c r="C126" s="60">
        <v>45064.800000000003</v>
      </c>
      <c r="D126" s="61" t="s">
        <v>126</v>
      </c>
    </row>
    <row r="127" spans="2:4" x14ac:dyDescent="0.25">
      <c r="B127" s="56" t="s">
        <v>62</v>
      </c>
      <c r="C127" s="60">
        <v>101364</v>
      </c>
      <c r="D127" s="61" t="s">
        <v>127</v>
      </c>
    </row>
    <row r="128" spans="2:4" x14ac:dyDescent="0.25">
      <c r="B128" s="56" t="s">
        <v>62</v>
      </c>
      <c r="C128" s="60">
        <v>17280</v>
      </c>
      <c r="D128" s="61" t="s">
        <v>128</v>
      </c>
    </row>
    <row r="129" spans="2:4" x14ac:dyDescent="0.25">
      <c r="B129" s="56" t="s">
        <v>62</v>
      </c>
      <c r="C129" s="60">
        <v>5760</v>
      </c>
      <c r="D129" s="61" t="s">
        <v>129</v>
      </c>
    </row>
    <row r="130" spans="2:4" x14ac:dyDescent="0.25">
      <c r="B130" s="64" t="s">
        <v>136</v>
      </c>
      <c r="C130" s="59">
        <f>SUM(C122:C129)</f>
        <v>211438.8</v>
      </c>
      <c r="D130" s="58"/>
    </row>
    <row r="131" spans="2:4" x14ac:dyDescent="0.25">
      <c r="B131" s="55" t="s">
        <v>63</v>
      </c>
      <c r="C131" s="60">
        <v>108750</v>
      </c>
      <c r="D131" s="58" t="s">
        <v>130</v>
      </c>
    </row>
    <row r="132" spans="2:4" x14ac:dyDescent="0.25">
      <c r="B132" s="64" t="s">
        <v>135</v>
      </c>
      <c r="C132" s="59">
        <v>108750</v>
      </c>
      <c r="D132" s="58"/>
    </row>
    <row r="133" spans="2:4" x14ac:dyDescent="0.25">
      <c r="B133" s="55" t="s">
        <v>64</v>
      </c>
      <c r="C133" s="60">
        <v>506111.56</v>
      </c>
      <c r="D133" s="58" t="s">
        <v>131</v>
      </c>
    </row>
    <row r="134" spans="2:4" x14ac:dyDescent="0.25">
      <c r="B134" s="55" t="s">
        <v>64</v>
      </c>
      <c r="C134" s="60">
        <v>22689.64</v>
      </c>
      <c r="D134" s="58" t="s">
        <v>131</v>
      </c>
    </row>
    <row r="135" spans="2:4" x14ac:dyDescent="0.25">
      <c r="B135" s="55" t="s">
        <v>65</v>
      </c>
      <c r="C135" s="60">
        <v>28795.17</v>
      </c>
      <c r="D135" s="58" t="s">
        <v>132</v>
      </c>
    </row>
    <row r="136" spans="2:4" x14ac:dyDescent="0.25">
      <c r="B136" s="55" t="s">
        <v>66</v>
      </c>
      <c r="C136" s="60">
        <v>369188.82</v>
      </c>
      <c r="D136" s="58" t="s">
        <v>133</v>
      </c>
    </row>
    <row r="137" spans="2:4" x14ac:dyDescent="0.25">
      <c r="B137" s="55" t="s">
        <v>66</v>
      </c>
      <c r="C137" s="60">
        <v>187773.56</v>
      </c>
      <c r="D137" s="62" t="s">
        <v>134</v>
      </c>
    </row>
    <row r="138" spans="2:4" x14ac:dyDescent="0.25">
      <c r="B138" s="64" t="s">
        <v>137</v>
      </c>
      <c r="C138" s="63">
        <f>SUM(C133:C137)</f>
        <v>1114558.75</v>
      </c>
      <c r="D138" s="62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2024-12-06T13:53:03Z</dcterms:modified>
  <cp:category/>
  <cp:contentStatus/>
</cp:coreProperties>
</file>